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říjmy" sheetId="1" r:id="rId1"/>
    <sheet name="Výdaje" sheetId="2" r:id="rId2"/>
    <sheet name="List3" sheetId="3" r:id="rId3"/>
  </sheets>
  <definedNames>
    <definedName name="_xlnm.Print_Area" localSheetId="0">'Příjmy'!$A$3:$G$51</definedName>
    <definedName name="_xlnm.Print_Area" localSheetId="1">'Výdaje'!$A$1:$D$31</definedName>
  </definedNames>
  <calcPr fullCalcOnLoad="1"/>
</workbook>
</file>

<file path=xl/sharedStrings.xml><?xml version="1.0" encoding="utf-8"?>
<sst xmlns="http://schemas.openxmlformats.org/spreadsheetml/2006/main" count="52" uniqueCount="45">
  <si>
    <t>Paragraf</t>
  </si>
  <si>
    <t>Položka</t>
  </si>
  <si>
    <t>Popis</t>
  </si>
  <si>
    <t>Poštovné</t>
  </si>
  <si>
    <t>Celkem</t>
  </si>
  <si>
    <t>Neinvestiční dotace od obcí (na provoz, úroky a poplatky z úvěrů obcí)</t>
  </si>
  <si>
    <t>Choustníkovo Hradiště</t>
  </si>
  <si>
    <t>Vlčkovice v Podkrkonoší</t>
  </si>
  <si>
    <t>Kuks</t>
  </si>
  <si>
    <t>Stanovice</t>
  </si>
  <si>
    <t>Investiční - splátka jistiny úvěru</t>
  </si>
  <si>
    <t>Neinvestiční - dotace na provoz</t>
  </si>
  <si>
    <t>Razítko a podpis (členská obec):</t>
  </si>
  <si>
    <t>Neinvestiční - bankovní poplatky z úvěru</t>
  </si>
  <si>
    <t>Neinvestiční - úroky z úvěru</t>
  </si>
  <si>
    <t>Schválil: Vratislav Vopálka, předseda svazku</t>
  </si>
  <si>
    <t>Na úřední desce:</t>
  </si>
  <si>
    <t>Na elektronické úřední desce:</t>
  </si>
  <si>
    <t>Vyvěšeno - sejmuto:</t>
  </si>
  <si>
    <t>Úroky vlastní (z úvěrů obcí na plynofikaci)</t>
  </si>
  <si>
    <t>Bankovní poplatky (z úvěrových účtů na plynofikaci)</t>
  </si>
  <si>
    <t>Plynofikace celkem</t>
  </si>
  <si>
    <t>Bankovní poplatky z běžného účtu</t>
  </si>
  <si>
    <t>Výdaje z finančních operací celkem</t>
  </si>
  <si>
    <t>Komunální služby a územní rozvoj celkem</t>
  </si>
  <si>
    <t>Přijaté dotace celkem</t>
  </si>
  <si>
    <t>Přijatý úrok (běžný účett)</t>
  </si>
  <si>
    <t>Příjmy z finančních operací celkem</t>
  </si>
  <si>
    <t>Zpracování dat (služby - údržba účetního softwaru GORDIC, s. r. o.)</t>
  </si>
  <si>
    <t>Platby daní (srážková daň z úroků)</t>
  </si>
  <si>
    <t>Vypracovala: Eva Bittnerová, účetní</t>
  </si>
  <si>
    <t>Ostatní osobní výdaje (Bittnerová)</t>
  </si>
  <si>
    <t>Rozpočet 2017</t>
  </si>
  <si>
    <t>Příjmy</t>
  </si>
  <si>
    <t>Výdaje</t>
  </si>
  <si>
    <t>Závěr: Rozpočet je přebytkový ve výši</t>
  </si>
  <si>
    <t>Rozpočet 2018</t>
  </si>
  <si>
    <t>Příjmy celkem</t>
  </si>
  <si>
    <t>Výdaje celkem</t>
  </si>
  <si>
    <t xml:space="preserve">Financování - použití zůstatku bankovního účtu </t>
  </si>
  <si>
    <t xml:space="preserve">Splácení dlouhodobých úvěrů (obce) </t>
  </si>
  <si>
    <t>Rozpis dotací pro členské obce na rok 2018</t>
  </si>
  <si>
    <t>V Choustníkově Hradišti 13. listopadu 2017</t>
  </si>
  <si>
    <t>Očekávané plnění 2017</t>
  </si>
  <si>
    <t>Při sestavování tohoto rozpočtu se vycházelo (mimo jiné) ze střednědobého výhledu rozpočtu na roky 2018 až 2022, který byl schválen 28.3.2017. Rozdíly mezi rozpočtovým výhledem pro rok 2018 a tímto návrhem rozpočtu byly způsobeny především původně nepředpokládatelnou změnou úrokových sazeb úvěrů a změnou v administraci účetnictví.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</si>
</sst>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\ &quot;Kč&quot;"/>
    <numFmt numFmtId="166" formatCode="#,##0.00\ _K_č"/>
    <numFmt numFmtId="167" formatCode="#,##0\ &quot;Kč&quot;"/>
    <numFmt numFmtId="168" formatCode="[$-405]d\.\ mmmm\ yyyy"/>
  </numFmts>
  <fonts count="46">
    <font>
      <sz val="10"/>
      <name val="Arial CE"/>
      <family val="0"/>
    </font>
    <font>
      <sz val="10"/>
      <name val="Courier New CE"/>
      <family val="3"/>
    </font>
    <font>
      <b/>
      <sz val="10"/>
      <name val="Courier New CE"/>
      <family val="3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Courier New CE"/>
      <family val="3"/>
    </font>
    <font>
      <b/>
      <sz val="9"/>
      <name val="Courier New CE"/>
      <family val="0"/>
    </font>
    <font>
      <b/>
      <sz val="16"/>
      <name val="Courier New CE"/>
      <family val="0"/>
    </font>
    <font>
      <sz val="16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165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64" fontId="1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164" fontId="1" fillId="34" borderId="10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right" vertical="center"/>
    </xf>
    <xf numFmtId="164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vertical="center" wrapText="1"/>
    </xf>
    <xf numFmtId="165" fontId="1" fillId="0" borderId="13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2" fillId="19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5" fontId="1" fillId="0" borderId="0" xfId="0" applyNumberFormat="1" applyFont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1" fillId="33" borderId="10" xfId="0" applyNumberFormat="1" applyFont="1" applyFill="1" applyBorder="1" applyAlignment="1">
      <alignment horizontal="right" vertical="center" wrapText="1"/>
    </xf>
    <xf numFmtId="165" fontId="2" fillId="19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2" fillId="33" borderId="15" xfId="0" applyNumberFormat="1" applyFont="1" applyFill="1" applyBorder="1" applyAlignment="1">
      <alignment horizontal="left" vertical="center" wrapText="1"/>
    </xf>
    <xf numFmtId="164" fontId="2" fillId="33" borderId="16" xfId="0" applyNumberFormat="1" applyFont="1" applyFill="1" applyBorder="1" applyAlignment="1">
      <alignment horizontal="left" vertical="center" wrapText="1"/>
    </xf>
    <xf numFmtId="164" fontId="2" fillId="33" borderId="17" xfId="0" applyNumberFormat="1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164" fontId="1" fillId="33" borderId="15" xfId="0" applyNumberFormat="1" applyFont="1" applyFill="1" applyBorder="1" applyAlignment="1">
      <alignment horizontal="left" vertical="center" wrapText="1"/>
    </xf>
    <xf numFmtId="164" fontId="1" fillId="33" borderId="16" xfId="0" applyNumberFormat="1" applyFont="1" applyFill="1" applyBorder="1" applyAlignment="1">
      <alignment horizontal="left" vertical="center" wrapText="1"/>
    </xf>
    <xf numFmtId="164" fontId="1" fillId="33" borderId="17" xfId="0" applyNumberFormat="1" applyFont="1" applyFill="1" applyBorder="1" applyAlignment="1">
      <alignment horizontal="left" vertical="center" wrapText="1"/>
    </xf>
    <xf numFmtId="164" fontId="1" fillId="33" borderId="18" xfId="0" applyNumberFormat="1" applyFont="1" applyFill="1" applyBorder="1" applyAlignment="1">
      <alignment horizontal="left" vertical="center" wrapText="1"/>
    </xf>
    <xf numFmtId="164" fontId="1" fillId="33" borderId="13" xfId="0" applyNumberFormat="1" applyFont="1" applyFill="1" applyBorder="1" applyAlignment="1">
      <alignment horizontal="left" vertical="center" wrapText="1"/>
    </xf>
    <xf numFmtId="164" fontId="1" fillId="33" borderId="19" xfId="0" applyNumberFormat="1" applyFont="1" applyFill="1" applyBorder="1" applyAlignment="1">
      <alignment horizontal="lef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164" fontId="2" fillId="19" borderId="1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1" fillId="34" borderId="10" xfId="0" applyNumberFormat="1" applyFont="1" applyFill="1" applyBorder="1" applyAlignment="1">
      <alignment horizontal="right" vertical="center" wrapText="1"/>
    </xf>
    <xf numFmtId="165" fontId="1" fillId="34" borderId="10" xfId="0" applyNumberFormat="1" applyFont="1" applyFill="1" applyBorder="1" applyAlignment="1">
      <alignment vertical="center" wrapText="1"/>
    </xf>
    <xf numFmtId="165" fontId="1" fillId="34" borderId="11" xfId="0" applyNumberFormat="1" applyFont="1" applyFill="1" applyBorder="1" applyAlignment="1">
      <alignment vertical="center" wrapText="1"/>
    </xf>
    <xf numFmtId="165" fontId="2" fillId="34" borderId="12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tabSelected="1" view="pageLayout" workbookViewId="0" topLeftCell="A34">
      <selection activeCell="H12" sqref="H12"/>
    </sheetView>
  </sheetViews>
  <sheetFormatPr defaultColWidth="9.00390625" defaultRowHeight="12.75"/>
  <cols>
    <col min="1" max="1" width="8.125" style="13" customWidth="1"/>
    <col min="2" max="2" width="9.00390625" style="13" customWidth="1"/>
    <col min="3" max="3" width="42.00390625" style="10" customWidth="1"/>
    <col min="4" max="4" width="19.625" style="14" customWidth="1"/>
    <col min="5" max="5" width="16.875" style="14" customWidth="1"/>
    <col min="6" max="6" width="19.625" style="14" bestFit="1" customWidth="1"/>
    <col min="7" max="7" width="19.375" style="14" bestFit="1" customWidth="1"/>
    <col min="8" max="8" width="20.625" style="14" bestFit="1" customWidth="1"/>
    <col min="9" max="10" width="17.25390625" style="14" customWidth="1"/>
    <col min="11" max="16384" width="9.125" style="10" customWidth="1"/>
  </cols>
  <sheetData>
    <row r="2" spans="1:3" ht="25.5" customHeight="1">
      <c r="A2" s="10"/>
      <c r="B2" s="35"/>
      <c r="C2" s="36" t="s">
        <v>33</v>
      </c>
    </row>
    <row r="3" spans="1:10" ht="27">
      <c r="A3" s="1" t="s">
        <v>0</v>
      </c>
      <c r="B3" s="1" t="s">
        <v>1</v>
      </c>
      <c r="C3" s="56" t="s">
        <v>2</v>
      </c>
      <c r="D3" s="56"/>
      <c r="E3" s="56"/>
      <c r="F3" s="2" t="s">
        <v>32</v>
      </c>
      <c r="G3" s="2" t="s">
        <v>43</v>
      </c>
      <c r="H3" s="2" t="s">
        <v>36</v>
      </c>
      <c r="I3" s="10"/>
      <c r="J3" s="10"/>
    </row>
    <row r="4" spans="1:10" ht="30" customHeight="1">
      <c r="A4" s="1">
        <v>0</v>
      </c>
      <c r="B4" s="1">
        <v>4121</v>
      </c>
      <c r="C4" s="56" t="s">
        <v>5</v>
      </c>
      <c r="D4" s="56"/>
      <c r="E4" s="56"/>
      <c r="F4" s="9">
        <v>1051590</v>
      </c>
      <c r="G4" s="46">
        <v>1051590</v>
      </c>
      <c r="H4" s="86">
        <v>1028480</v>
      </c>
      <c r="I4" s="10"/>
      <c r="J4" s="10"/>
    </row>
    <row r="5" spans="1:10" s="26" customFormat="1" ht="13.5">
      <c r="A5" s="24">
        <v>0</v>
      </c>
      <c r="B5" s="57" t="s">
        <v>25</v>
      </c>
      <c r="C5" s="58"/>
      <c r="D5" s="58"/>
      <c r="E5" s="59"/>
      <c r="F5" s="25">
        <f>F4</f>
        <v>1051590</v>
      </c>
      <c r="G5" s="49">
        <v>1051590</v>
      </c>
      <c r="H5" s="49">
        <f>H4</f>
        <v>1028480</v>
      </c>
      <c r="I5" s="54"/>
      <c r="J5" s="54"/>
    </row>
    <row r="6" spans="1:10" ht="13.5">
      <c r="A6" s="1">
        <v>6310</v>
      </c>
      <c r="B6" s="1">
        <v>2141</v>
      </c>
      <c r="C6" s="56" t="s">
        <v>26</v>
      </c>
      <c r="D6" s="56"/>
      <c r="E6" s="56"/>
      <c r="F6" s="9">
        <v>300</v>
      </c>
      <c r="G6" s="9">
        <v>300</v>
      </c>
      <c r="H6" s="46">
        <v>300</v>
      </c>
      <c r="I6" s="55"/>
      <c r="J6" s="55"/>
    </row>
    <row r="7" spans="1:10" s="26" customFormat="1" ht="13.5">
      <c r="A7" s="24">
        <v>6310</v>
      </c>
      <c r="B7" s="60" t="s">
        <v>27</v>
      </c>
      <c r="C7" s="60"/>
      <c r="D7" s="60"/>
      <c r="E7" s="60"/>
      <c r="F7" s="25">
        <f>SUM(F6:F6)</f>
        <v>300</v>
      </c>
      <c r="G7" s="25">
        <v>300</v>
      </c>
      <c r="H7" s="49">
        <v>300</v>
      </c>
      <c r="I7" s="54"/>
      <c r="J7" s="54"/>
    </row>
    <row r="8" spans="1:10" ht="13.5">
      <c r="A8" s="11"/>
      <c r="B8" s="11"/>
      <c r="C8" s="12"/>
      <c r="E8" s="10"/>
      <c r="F8" s="10"/>
      <c r="G8" s="10"/>
      <c r="H8" s="48"/>
      <c r="I8" s="10"/>
      <c r="J8" s="10"/>
    </row>
    <row r="9" spans="1:10" ht="13.5">
      <c r="A9" s="66" t="s">
        <v>37</v>
      </c>
      <c r="B9" s="66"/>
      <c r="C9" s="66"/>
      <c r="D9" s="66"/>
      <c r="E9" s="66"/>
      <c r="F9" s="50">
        <f>F7+F5</f>
        <v>1051890</v>
      </c>
      <c r="G9" s="51">
        <f>G7+G5</f>
        <v>1051890</v>
      </c>
      <c r="H9" s="51">
        <f>H7+H5</f>
        <v>1028780</v>
      </c>
      <c r="I9" s="10"/>
      <c r="J9" s="10"/>
    </row>
    <row r="10" spans="8:10" ht="13.5">
      <c r="H10" s="10"/>
      <c r="I10" s="10"/>
      <c r="J10" s="10"/>
    </row>
    <row r="11" ht="21">
      <c r="C11" s="36" t="s">
        <v>34</v>
      </c>
    </row>
    <row r="12" spans="1:8" ht="27">
      <c r="A12" s="1" t="s">
        <v>0</v>
      </c>
      <c r="B12" s="1" t="s">
        <v>1</v>
      </c>
      <c r="C12" s="63" t="s">
        <v>2</v>
      </c>
      <c r="D12" s="64"/>
      <c r="E12" s="65"/>
      <c r="F12" s="90" t="s">
        <v>32</v>
      </c>
      <c r="G12" s="90" t="s">
        <v>43</v>
      </c>
      <c r="H12" s="90" t="s">
        <v>36</v>
      </c>
    </row>
    <row r="13" spans="1:8" ht="13.5">
      <c r="A13" s="1">
        <v>3633</v>
      </c>
      <c r="B13" s="1">
        <v>5141</v>
      </c>
      <c r="C13" s="63" t="s">
        <v>19</v>
      </c>
      <c r="D13" s="64"/>
      <c r="E13" s="65"/>
      <c r="F13" s="9">
        <v>22800</v>
      </c>
      <c r="G13" s="46">
        <v>22800</v>
      </c>
      <c r="H13" s="86">
        <v>18000</v>
      </c>
    </row>
    <row r="14" spans="1:8" ht="13.5">
      <c r="A14" s="1">
        <v>3633</v>
      </c>
      <c r="B14" s="1">
        <v>5163</v>
      </c>
      <c r="C14" s="63" t="s">
        <v>20</v>
      </c>
      <c r="D14" s="64"/>
      <c r="E14" s="65"/>
      <c r="F14" s="9">
        <v>12000</v>
      </c>
      <c r="G14" s="46">
        <v>12000</v>
      </c>
      <c r="H14" s="46">
        <v>12000</v>
      </c>
    </row>
    <row r="15" spans="1:8" ht="13.5">
      <c r="A15" s="38">
        <v>3633</v>
      </c>
      <c r="B15" s="68" t="s">
        <v>21</v>
      </c>
      <c r="C15" s="69"/>
      <c r="D15" s="69"/>
      <c r="E15" s="70"/>
      <c r="F15" s="39">
        <f>SUM(F13:F14)</f>
        <v>34800</v>
      </c>
      <c r="G15" s="52">
        <f>SUM(G13:G14)</f>
        <v>34800</v>
      </c>
      <c r="H15" s="52">
        <f>SUM(H13:H14)</f>
        <v>30000</v>
      </c>
    </row>
    <row r="16" spans="1:8" ht="13.5">
      <c r="A16" s="1">
        <v>3639</v>
      </c>
      <c r="B16" s="1">
        <v>5021</v>
      </c>
      <c r="C16" s="63" t="s">
        <v>31</v>
      </c>
      <c r="D16" s="64"/>
      <c r="E16" s="65"/>
      <c r="F16" s="9">
        <v>20000</v>
      </c>
      <c r="G16" s="46">
        <v>23350</v>
      </c>
      <c r="H16" s="46">
        <v>21200</v>
      </c>
    </row>
    <row r="17" spans="1:8" ht="13.5">
      <c r="A17" s="1">
        <v>3639</v>
      </c>
      <c r="B17" s="1">
        <v>5161</v>
      </c>
      <c r="C17" s="63" t="s">
        <v>3</v>
      </c>
      <c r="D17" s="64"/>
      <c r="E17" s="65"/>
      <c r="F17" s="9">
        <v>50</v>
      </c>
      <c r="G17" s="46">
        <v>70</v>
      </c>
      <c r="H17" s="46">
        <v>50</v>
      </c>
    </row>
    <row r="18" spans="1:8" ht="13.5">
      <c r="A18" s="1">
        <v>3639</v>
      </c>
      <c r="B18" s="1">
        <v>5168</v>
      </c>
      <c r="C18" s="63" t="s">
        <v>28</v>
      </c>
      <c r="D18" s="64"/>
      <c r="E18" s="65"/>
      <c r="F18" s="9">
        <v>8000</v>
      </c>
      <c r="G18" s="46">
        <v>7130</v>
      </c>
      <c r="H18" s="46">
        <v>7200</v>
      </c>
    </row>
    <row r="19" spans="1:8" ht="13.5">
      <c r="A19" s="38">
        <v>3639</v>
      </c>
      <c r="B19" s="68" t="s">
        <v>24</v>
      </c>
      <c r="C19" s="69"/>
      <c r="D19" s="69"/>
      <c r="E19" s="70"/>
      <c r="F19" s="39">
        <f>SUM(F16:F18)</f>
        <v>28050</v>
      </c>
      <c r="G19" s="52">
        <f>SUM(G16:G18)</f>
        <v>30550</v>
      </c>
      <c r="H19" s="52">
        <f>SUM(H16:H18)</f>
        <v>28450</v>
      </c>
    </row>
    <row r="20" spans="1:8" ht="13.5">
      <c r="A20" s="1">
        <v>6310</v>
      </c>
      <c r="B20" s="1">
        <v>5163</v>
      </c>
      <c r="C20" s="63" t="s">
        <v>22</v>
      </c>
      <c r="D20" s="64"/>
      <c r="E20" s="65"/>
      <c r="F20" s="9">
        <v>2400</v>
      </c>
      <c r="G20" s="46">
        <v>2400</v>
      </c>
      <c r="H20" s="46">
        <v>2400</v>
      </c>
    </row>
    <row r="21" spans="1:8" ht="13.5">
      <c r="A21" s="1">
        <v>6310</v>
      </c>
      <c r="B21" s="1">
        <v>5362</v>
      </c>
      <c r="C21" s="63" t="s">
        <v>29</v>
      </c>
      <c r="D21" s="64"/>
      <c r="E21" s="65"/>
      <c r="F21" s="9">
        <v>100</v>
      </c>
      <c r="G21" s="46">
        <v>100</v>
      </c>
      <c r="H21" s="46">
        <v>100</v>
      </c>
    </row>
    <row r="22" spans="1:8" ht="13.5">
      <c r="A22" s="40">
        <v>6310</v>
      </c>
      <c r="B22" s="71" t="s">
        <v>23</v>
      </c>
      <c r="C22" s="72"/>
      <c r="D22" s="72"/>
      <c r="E22" s="73"/>
      <c r="F22" s="41">
        <f>SUM(F20:F21)</f>
        <v>2500</v>
      </c>
      <c r="G22" s="52">
        <f>SUM(G20:G21)</f>
        <v>2500</v>
      </c>
      <c r="H22" s="52">
        <f>SUM(H20:H21)</f>
        <v>2500</v>
      </c>
    </row>
    <row r="23" spans="1:7" ht="13.5">
      <c r="A23" s="33"/>
      <c r="B23" s="33"/>
      <c r="C23" s="67"/>
      <c r="D23" s="67"/>
      <c r="E23" s="67"/>
      <c r="F23" s="42"/>
      <c r="G23" s="47"/>
    </row>
    <row r="24" spans="1:8" ht="15" customHeight="1">
      <c r="A24" s="66" t="s">
        <v>38</v>
      </c>
      <c r="B24" s="66"/>
      <c r="C24" s="66"/>
      <c r="D24" s="66"/>
      <c r="E24" s="66"/>
      <c r="F24" s="50">
        <f>SUM(F15,F19,F22)</f>
        <v>65350</v>
      </c>
      <c r="G24" s="46">
        <f>SUM(G15,G19,G22)</f>
        <v>67850</v>
      </c>
      <c r="H24" s="9">
        <f>SUM(H15,H19,H22)</f>
        <v>60950</v>
      </c>
    </row>
    <row r="25" spans="1:7" ht="15" customHeight="1">
      <c r="A25" s="43"/>
      <c r="B25" s="43"/>
      <c r="C25" s="43"/>
      <c r="D25" s="43"/>
      <c r="E25" s="43"/>
      <c r="F25" s="37"/>
      <c r="G25" s="47"/>
    </row>
    <row r="26" spans="1:8" ht="15" customHeight="1">
      <c r="A26" s="75" t="s">
        <v>35</v>
      </c>
      <c r="B26" s="75"/>
      <c r="C26" s="75"/>
      <c r="D26" s="75"/>
      <c r="E26" s="75"/>
      <c r="F26" s="45">
        <f>SUM(F9,-F24)</f>
        <v>986540</v>
      </c>
      <c r="G26" s="53">
        <f>SUM(G9,-G24)</f>
        <v>984040</v>
      </c>
      <c r="H26" s="53">
        <f>SUM(H9,-H24)</f>
        <v>967830</v>
      </c>
    </row>
    <row r="27" spans="1:7" ht="15" customHeight="1">
      <c r="A27" s="43"/>
      <c r="B27" s="43"/>
      <c r="C27" s="43"/>
      <c r="D27" s="43"/>
      <c r="E27" s="43"/>
      <c r="F27" s="37"/>
      <c r="G27" s="47"/>
    </row>
    <row r="28" spans="1:8" ht="15" customHeight="1">
      <c r="A28" s="44">
        <v>0</v>
      </c>
      <c r="B28" s="44">
        <v>8124</v>
      </c>
      <c r="C28" s="66" t="s">
        <v>40</v>
      </c>
      <c r="D28" s="66"/>
      <c r="E28" s="66"/>
      <c r="F28" s="9">
        <v>-1024000</v>
      </c>
      <c r="G28" s="46">
        <v>-1024000</v>
      </c>
      <c r="H28" s="46">
        <v>-1005000</v>
      </c>
    </row>
    <row r="29" spans="1:8" ht="15" customHeight="1">
      <c r="A29" s="44">
        <v>0</v>
      </c>
      <c r="B29" s="44">
        <v>8115</v>
      </c>
      <c r="C29" s="66" t="s">
        <v>39</v>
      </c>
      <c r="D29" s="66"/>
      <c r="E29" s="66"/>
      <c r="F29" s="9">
        <v>37460</v>
      </c>
      <c r="G29" s="46">
        <v>39960</v>
      </c>
      <c r="H29" s="86">
        <v>37170</v>
      </c>
    </row>
    <row r="30" spans="1:7" ht="15" customHeight="1">
      <c r="A30" s="43"/>
      <c r="B30" s="43"/>
      <c r="C30" s="43"/>
      <c r="D30" s="43"/>
      <c r="E30" s="43"/>
      <c r="F30" s="37"/>
      <c r="G30" s="37"/>
    </row>
    <row r="31" spans="1:7" ht="30.75" customHeight="1">
      <c r="A31" s="62" t="s">
        <v>4</v>
      </c>
      <c r="B31" s="62"/>
      <c r="C31" s="1" t="s">
        <v>41</v>
      </c>
      <c r="D31" s="23" t="s">
        <v>10</v>
      </c>
      <c r="E31" s="23" t="s">
        <v>13</v>
      </c>
      <c r="F31" s="23" t="s">
        <v>14</v>
      </c>
      <c r="G31" s="23" t="s">
        <v>11</v>
      </c>
    </row>
    <row r="32" spans="1:7" ht="15" customHeight="1">
      <c r="A32" s="77">
        <f>SUM(D32:G32)</f>
        <v>639400</v>
      </c>
      <c r="B32" s="77"/>
      <c r="C32" s="4" t="s">
        <v>6</v>
      </c>
      <c r="D32" s="9">
        <v>633000</v>
      </c>
      <c r="E32" s="9">
        <v>4000</v>
      </c>
      <c r="F32" s="87">
        <v>2400</v>
      </c>
      <c r="G32" s="9">
        <v>0</v>
      </c>
    </row>
    <row r="33" spans="1:7" ht="15" customHeight="1">
      <c r="A33" s="77">
        <f>SUM(D33:G33)</f>
        <v>0</v>
      </c>
      <c r="B33" s="77"/>
      <c r="C33" s="4" t="s">
        <v>7</v>
      </c>
      <c r="D33" s="9">
        <v>0</v>
      </c>
      <c r="E33" s="9">
        <v>0</v>
      </c>
      <c r="F33" s="87">
        <v>0</v>
      </c>
      <c r="G33" s="9">
        <v>0</v>
      </c>
    </row>
    <row r="34" spans="1:7" ht="15" customHeight="1">
      <c r="A34" s="77">
        <f>SUM(D34:G34)</f>
        <v>290170</v>
      </c>
      <c r="B34" s="77"/>
      <c r="C34" s="4" t="s">
        <v>8</v>
      </c>
      <c r="D34" s="9">
        <v>280000</v>
      </c>
      <c r="E34" s="9">
        <v>4000</v>
      </c>
      <c r="F34" s="87">
        <v>6170</v>
      </c>
      <c r="G34" s="9">
        <v>0</v>
      </c>
    </row>
    <row r="35" spans="1:7" ht="15" customHeight="1" thickBot="1">
      <c r="A35" s="78">
        <f>SUM(D35:G35)</f>
        <v>98910</v>
      </c>
      <c r="B35" s="78"/>
      <c r="C35" s="16" t="s">
        <v>9</v>
      </c>
      <c r="D35" s="17">
        <v>92000</v>
      </c>
      <c r="E35" s="17">
        <v>4000</v>
      </c>
      <c r="F35" s="88">
        <v>2910</v>
      </c>
      <c r="G35" s="17">
        <v>0</v>
      </c>
    </row>
    <row r="36" spans="1:7" ht="15" customHeight="1" thickTop="1">
      <c r="A36" s="74">
        <f>SUM(A32:B35)</f>
        <v>1028480</v>
      </c>
      <c r="B36" s="74"/>
      <c r="C36" s="18" t="s">
        <v>4</v>
      </c>
      <c r="D36" s="19">
        <f>SUM(D32:D35)</f>
        <v>1005000</v>
      </c>
      <c r="E36" s="19">
        <f>SUM(E32:E35)</f>
        <v>12000</v>
      </c>
      <c r="F36" s="89">
        <f>SUM(F32:F35)</f>
        <v>11480</v>
      </c>
      <c r="G36" s="19">
        <f>SUM(G32:G35)</f>
        <v>0</v>
      </c>
    </row>
    <row r="37" spans="1:7" ht="15" customHeight="1">
      <c r="A37" s="43"/>
      <c r="B37" s="43"/>
      <c r="C37" s="43"/>
      <c r="D37" s="43"/>
      <c r="E37" s="43"/>
      <c r="F37" s="37"/>
      <c r="G37" s="37"/>
    </row>
    <row r="38" spans="1:7" ht="50.25" customHeight="1">
      <c r="A38" s="76" t="s">
        <v>44</v>
      </c>
      <c r="B38" s="76"/>
      <c r="C38" s="76"/>
      <c r="D38" s="76"/>
      <c r="E38" s="76"/>
      <c r="F38" s="76"/>
      <c r="G38" s="76"/>
    </row>
    <row r="40" spans="1:5" ht="13.5">
      <c r="A40" s="15" t="s">
        <v>42</v>
      </c>
      <c r="D40" s="10"/>
      <c r="E40" s="15"/>
    </row>
    <row r="41" spans="4:5" ht="13.5">
      <c r="D41" s="15"/>
      <c r="E41" s="15"/>
    </row>
    <row r="42" spans="4:5" ht="13.5">
      <c r="D42" s="15"/>
      <c r="E42" s="15"/>
    </row>
    <row r="43" ht="13.5">
      <c r="A43" s="15" t="s">
        <v>30</v>
      </c>
    </row>
    <row r="44" ht="13.5">
      <c r="A44" s="15" t="s">
        <v>15</v>
      </c>
    </row>
    <row r="45" ht="13.5">
      <c r="A45" s="15"/>
    </row>
    <row r="47" spans="1:7" ht="40.5" customHeight="1">
      <c r="A47" s="62" t="s">
        <v>18</v>
      </c>
      <c r="B47" s="62"/>
      <c r="C47" s="62"/>
      <c r="D47" s="62"/>
      <c r="E47" s="62"/>
      <c r="F47" s="62" t="s">
        <v>12</v>
      </c>
      <c r="G47" s="62"/>
    </row>
    <row r="48" spans="1:7" ht="13.5">
      <c r="A48" s="61" t="s">
        <v>16</v>
      </c>
      <c r="B48" s="61"/>
      <c r="C48" s="61"/>
      <c r="D48" s="61"/>
      <c r="E48" s="61"/>
      <c r="F48" s="61"/>
      <c r="G48" s="61"/>
    </row>
    <row r="49" spans="1:7" ht="13.5">
      <c r="A49" s="61"/>
      <c r="B49" s="61"/>
      <c r="C49" s="61"/>
      <c r="D49" s="61"/>
      <c r="E49" s="61"/>
      <c r="F49" s="61"/>
      <c r="G49" s="61"/>
    </row>
    <row r="50" spans="1:7" ht="13.5">
      <c r="A50" s="61"/>
      <c r="B50" s="61"/>
      <c r="C50" s="61"/>
      <c r="D50" s="61"/>
      <c r="E50" s="61"/>
      <c r="F50" s="61"/>
      <c r="G50" s="61"/>
    </row>
    <row r="51" spans="1:7" ht="45" customHeight="1">
      <c r="A51" s="61" t="s">
        <v>17</v>
      </c>
      <c r="B51" s="61"/>
      <c r="C51" s="61"/>
      <c r="D51" s="61"/>
      <c r="E51" s="61"/>
      <c r="F51" s="61"/>
      <c r="G51" s="61"/>
    </row>
  </sheetData>
  <sheetProtection/>
  <mergeCells count="37">
    <mergeCell ref="C29:E29"/>
    <mergeCell ref="A38:G38"/>
    <mergeCell ref="A31:B31"/>
    <mergeCell ref="A32:B32"/>
    <mergeCell ref="A33:B33"/>
    <mergeCell ref="A34:B34"/>
    <mergeCell ref="A35:B35"/>
    <mergeCell ref="B19:E19"/>
    <mergeCell ref="B22:E22"/>
    <mergeCell ref="A36:B36"/>
    <mergeCell ref="C13:E13"/>
    <mergeCell ref="C14:E14"/>
    <mergeCell ref="C16:E16"/>
    <mergeCell ref="C17:E17"/>
    <mergeCell ref="A24:E24"/>
    <mergeCell ref="A26:E26"/>
    <mergeCell ref="C28:E28"/>
    <mergeCell ref="C51:E51"/>
    <mergeCell ref="C18:E18"/>
    <mergeCell ref="C20:E20"/>
    <mergeCell ref="C21:E21"/>
    <mergeCell ref="A9:E9"/>
    <mergeCell ref="F47:G47"/>
    <mergeCell ref="F48:G50"/>
    <mergeCell ref="C23:E23"/>
    <mergeCell ref="C12:E12"/>
    <mergeCell ref="B15:E15"/>
    <mergeCell ref="C4:E4"/>
    <mergeCell ref="C3:E3"/>
    <mergeCell ref="B5:E5"/>
    <mergeCell ref="C6:E6"/>
    <mergeCell ref="B7:E7"/>
    <mergeCell ref="F51:G51"/>
    <mergeCell ref="A51:B51"/>
    <mergeCell ref="A48:B50"/>
    <mergeCell ref="A47:E47"/>
    <mergeCell ref="C48:E50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53" r:id="rId1"/>
  <headerFooter alignWithMargins="0">
    <oddHeader>&amp;C&amp;"Courier New CE,Tučné"&amp;18Svazek obcí Plynofikace - IČO: 71184341
&amp;16Návrh  rozpočtu pro rok 2018
v členění na závazné ukazatele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RowColHeaders="0" view="pageLayout" workbookViewId="0" topLeftCell="A1">
      <selection activeCell="C39" sqref="A1:D39"/>
    </sheetView>
  </sheetViews>
  <sheetFormatPr defaultColWidth="9.00390625" defaultRowHeight="12.75"/>
  <cols>
    <col min="1" max="1" width="11.00390625" style="6" customWidth="1"/>
    <col min="2" max="2" width="10.125" style="6" customWidth="1"/>
    <col min="3" max="3" width="63.875" style="6" customWidth="1"/>
    <col min="4" max="4" width="19.75390625" style="6" customWidth="1"/>
    <col min="5" max="16384" width="9.125" style="6" customWidth="1"/>
  </cols>
  <sheetData>
    <row r="1" spans="1:4" s="3" customFormat="1" ht="13.5">
      <c r="A1" s="1"/>
      <c r="B1" s="1"/>
      <c r="C1" s="2"/>
      <c r="D1" s="2"/>
    </row>
    <row r="2" spans="1:4" ht="13.5">
      <c r="A2" s="1"/>
      <c r="B2" s="1"/>
      <c r="C2" s="4"/>
      <c r="D2" s="5"/>
    </row>
    <row r="3" spans="1:4" ht="13.5">
      <c r="A3" s="1"/>
      <c r="B3" s="1"/>
      <c r="C3" s="4"/>
      <c r="D3" s="5"/>
    </row>
    <row r="4" spans="1:4" s="29" customFormat="1" ht="13.5">
      <c r="A4" s="27"/>
      <c r="B4" s="79"/>
      <c r="C4" s="79"/>
      <c r="D4" s="28"/>
    </row>
    <row r="5" spans="1:47" s="29" customFormat="1" ht="13.5">
      <c r="A5" s="30"/>
      <c r="B5" s="30"/>
      <c r="C5" s="32"/>
      <c r="D5" s="3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" ht="13.5">
      <c r="A6" s="1"/>
      <c r="B6" s="1"/>
      <c r="C6" s="4"/>
      <c r="D6" s="5"/>
    </row>
    <row r="7" spans="1:4" ht="13.5">
      <c r="A7" s="1"/>
      <c r="B7" s="1"/>
      <c r="C7" s="4"/>
      <c r="D7" s="5"/>
    </row>
    <row r="8" spans="1:4" ht="13.5">
      <c r="A8" s="1"/>
      <c r="B8" s="1"/>
      <c r="C8" s="4"/>
      <c r="D8" s="5"/>
    </row>
    <row r="9" spans="1:4" s="29" customFormat="1" ht="13.5">
      <c r="A9" s="27"/>
      <c r="B9" s="79"/>
      <c r="C9" s="79"/>
      <c r="D9" s="28"/>
    </row>
    <row r="10" spans="1:4" ht="13.5">
      <c r="A10" s="1"/>
      <c r="B10" s="1"/>
      <c r="C10" s="4"/>
      <c r="D10" s="5"/>
    </row>
    <row r="11" spans="1:4" ht="13.5">
      <c r="A11" s="1"/>
      <c r="B11" s="1"/>
      <c r="C11" s="4"/>
      <c r="D11" s="5"/>
    </row>
    <row r="12" spans="1:4" s="29" customFormat="1" ht="13.5">
      <c r="A12" s="27"/>
      <c r="B12" s="79"/>
      <c r="C12" s="79"/>
      <c r="D12" s="28"/>
    </row>
    <row r="13" spans="1:4" ht="13.5">
      <c r="A13" s="11"/>
      <c r="B13" s="11"/>
      <c r="C13" s="12"/>
      <c r="D13" s="15"/>
    </row>
    <row r="14" spans="1:4" s="21" customFormat="1" ht="13.5">
      <c r="A14" s="80"/>
      <c r="B14" s="80"/>
      <c r="C14" s="80"/>
      <c r="D14" s="7"/>
    </row>
    <row r="15" spans="1:4" ht="13.5">
      <c r="A15" s="13"/>
      <c r="B15" s="13"/>
      <c r="C15" s="10"/>
      <c r="D15" s="15"/>
    </row>
    <row r="16" spans="1:4" s="8" customFormat="1" ht="27.75" customHeight="1">
      <c r="A16" s="85"/>
      <c r="B16" s="85"/>
      <c r="C16" s="85"/>
      <c r="D16" s="7"/>
    </row>
    <row r="17" spans="1:3" ht="13.5" customHeight="1">
      <c r="A17" s="13"/>
      <c r="B17" s="13"/>
      <c r="C17" s="13"/>
    </row>
    <row r="18" spans="1:7" ht="66.75" customHeight="1">
      <c r="A18" s="84"/>
      <c r="B18" s="84"/>
      <c r="C18" s="84"/>
      <c r="D18" s="84"/>
      <c r="E18" s="13"/>
      <c r="F18" s="13"/>
      <c r="G18" s="13"/>
    </row>
    <row r="19" spans="1:3" ht="13.5" customHeight="1">
      <c r="A19" s="13"/>
      <c r="B19" s="13"/>
      <c r="C19" s="13"/>
    </row>
    <row r="20" spans="1:6" s="10" customFormat="1" ht="13.5">
      <c r="A20" s="15"/>
      <c r="B20" s="13"/>
      <c r="D20" s="14"/>
      <c r="E20" s="14"/>
      <c r="F20" s="14"/>
    </row>
    <row r="21" spans="1:6" s="10" customFormat="1" ht="13.5">
      <c r="A21" s="13"/>
      <c r="B21" s="13"/>
      <c r="D21" s="14"/>
      <c r="E21" s="14"/>
      <c r="F21" s="14"/>
    </row>
    <row r="22" spans="1:6" s="10" customFormat="1" ht="13.5">
      <c r="A22" s="13"/>
      <c r="B22" s="13"/>
      <c r="D22" s="14"/>
      <c r="E22" s="14"/>
      <c r="F22" s="14"/>
    </row>
    <row r="23" spans="1:6" s="10" customFormat="1" ht="13.5">
      <c r="A23" s="15"/>
      <c r="B23" s="13"/>
      <c r="D23" s="14"/>
      <c r="E23" s="14"/>
      <c r="F23" s="14"/>
    </row>
    <row r="24" spans="1:6" s="10" customFormat="1" ht="13.5">
      <c r="A24" s="15"/>
      <c r="B24" s="13"/>
      <c r="D24" s="14"/>
      <c r="E24" s="14"/>
      <c r="F24" s="14"/>
    </row>
    <row r="25" spans="1:3" ht="13.5">
      <c r="A25" s="15"/>
      <c r="B25" s="13"/>
      <c r="C25" s="10"/>
    </row>
    <row r="26" spans="1:3" ht="13.5">
      <c r="A26" s="13"/>
      <c r="B26" s="13"/>
      <c r="C26" s="10"/>
    </row>
    <row r="27" spans="1:4" ht="13.5" customHeight="1">
      <c r="A27" s="62"/>
      <c r="B27" s="62"/>
      <c r="C27" s="62"/>
      <c r="D27" s="1"/>
    </row>
    <row r="28" spans="1:4" s="20" customFormat="1" ht="13.5">
      <c r="A28" s="61"/>
      <c r="B28" s="61"/>
      <c r="C28" s="61"/>
      <c r="D28" s="81"/>
    </row>
    <row r="29" spans="1:4" s="20" customFormat="1" ht="13.5">
      <c r="A29" s="61"/>
      <c r="B29" s="61"/>
      <c r="C29" s="61"/>
      <c r="D29" s="82"/>
    </row>
    <row r="30" spans="1:4" ht="12.75" customHeight="1">
      <c r="A30" s="61"/>
      <c r="B30" s="61"/>
      <c r="C30" s="61"/>
      <c r="D30" s="83"/>
    </row>
    <row r="31" spans="1:4" ht="44.25" customHeight="1">
      <c r="A31" s="61"/>
      <c r="B31" s="61"/>
      <c r="C31" s="22"/>
      <c r="D31" s="22"/>
    </row>
  </sheetData>
  <sheetProtection/>
  <mergeCells count="11">
    <mergeCell ref="C28:C30"/>
    <mergeCell ref="B4:C4"/>
    <mergeCell ref="B12:C12"/>
    <mergeCell ref="B9:C9"/>
    <mergeCell ref="A14:C14"/>
    <mergeCell ref="A31:B31"/>
    <mergeCell ref="D28:D30"/>
    <mergeCell ref="A18:D18"/>
    <mergeCell ref="A16:C16"/>
    <mergeCell ref="A27:C27"/>
    <mergeCell ref="A28:B30"/>
  </mergeCells>
  <printOptions headings="1" horizontalCentered="1"/>
  <pageMargins left="0.5118110236220472" right="0.5511811023622047" top="1.220472440944882" bottom="0.5118110236220472" header="0.4330708661417323" footer="0.5118110236220472"/>
  <pageSetup fitToHeight="1" fitToWidth="1" horizontalDpi="300" verticalDpi="300" orientation="portrait" paperSize="9" scale="18" r:id="rId1"/>
  <headerFooter alignWithMargins="0">
    <oddHeader>&amp;C&amp;"Courier New CE,Tučné"&amp;16Svazek obcí Plynofikace - IČO: 71184341
Návrh  rozpočtu pro rok 2017 - výdaj&amp;18e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Choustníkovo Hradiště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Böhmová</dc:creator>
  <cp:keywords/>
  <dc:description/>
  <cp:lastModifiedBy>tsba</cp:lastModifiedBy>
  <cp:lastPrinted>2017-11-15T07:02:51Z</cp:lastPrinted>
  <dcterms:created xsi:type="dcterms:W3CDTF">2003-12-04T09:50:40Z</dcterms:created>
  <dcterms:modified xsi:type="dcterms:W3CDTF">2017-11-15T07:03:08Z</dcterms:modified>
  <cp:category/>
  <cp:version/>
  <cp:contentType/>
  <cp:contentStatus/>
</cp:coreProperties>
</file>